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rclaurentides.pri\SFLC\SFLC_Doc\5000\5400_Revenus\5410_Sources_Locales\Mutations\"/>
    </mc:Choice>
  </mc:AlternateContent>
  <xr:revisionPtr revIDLastSave="0" documentId="13_ncr:1_{24804BB1-81DD-4AB2-B66A-795C52B08D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tations 2025" sheetId="6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6" l="1"/>
  <c r="B9" i="6"/>
  <c r="D10" i="6" s="1"/>
  <c r="B8" i="6"/>
  <c r="D9" i="6" s="1"/>
  <c r="D7" i="6"/>
  <c r="B7" i="6"/>
  <c r="D8" i="6" s="1"/>
  <c r="A7" i="6"/>
  <c r="D6" i="6"/>
  <c r="A6" i="6"/>
  <c r="D5" i="6"/>
  <c r="D11" i="6" l="1"/>
  <c r="A8" i="6"/>
  <c r="A9" i="6"/>
</calcChain>
</file>

<file path=xl/sharedStrings.xml><?xml version="1.0" encoding="utf-8"?>
<sst xmlns="http://schemas.openxmlformats.org/spreadsheetml/2006/main" count="10" uniqueCount="10">
  <si>
    <t xml:space="preserve">Mutation : </t>
  </si>
  <si>
    <t>N/A</t>
  </si>
  <si>
    <t>À</t>
  </si>
  <si>
    <t>De</t>
  </si>
  <si>
    <t>Vente/Valeur</t>
  </si>
  <si>
    <t>Taux par
tranche</t>
  </si>
  <si>
    <t xml:space="preserve">Tranches des ventes : </t>
  </si>
  <si>
    <t xml:space="preserve">Indexation 2025 : </t>
  </si>
  <si>
    <t>Calculateur facture de mutation 2025</t>
  </si>
  <si>
    <t>https://www.quebec.ca/nouvelles/actualites/details/indexation-des-parametres-du-regime-dimposition-des-particuliers-des-prestations-dassistance-sociale-et-de-certains-tarifs-gouvernementaux-pour-lannee-dimposition-2025-59717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</si>
</sst>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$&quot;_);[Red]\(#,##0\ &quot;$&quot;\)"/>
    <numFmt numFmtId="8" formatCode="#,##0.00\ &quot;$&quot;_);[Red]\(#,##0.00\ &quot;$&quot;\)"/>
    <numFmt numFmtId="164" formatCode="0.0000%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2"/>
    <xf numFmtId="6" fontId="2" fillId="0" borderId="1" xfId="2" applyNumberFormat="1" applyFont="1" applyBorder="1"/>
    <xf numFmtId="6" fontId="1" fillId="0" borderId="1" xfId="2" applyNumberFormat="1" applyBorder="1"/>
    <xf numFmtId="165" fontId="1" fillId="0" borderId="1" xfId="3" applyNumberFormat="1" applyFont="1" applyFill="1" applyBorder="1" applyAlignment="1">
      <alignment horizontal="center"/>
    </xf>
    <xf numFmtId="6" fontId="1" fillId="0" borderId="1" xfId="2" applyNumberForma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6" fontId="2" fillId="2" borderId="1" xfId="2" applyNumberFormat="1" applyFont="1" applyFill="1" applyBorder="1" applyAlignment="1" applyProtection="1">
      <alignment vertical="center"/>
      <protection locked="0"/>
    </xf>
    <xf numFmtId="8" fontId="1" fillId="0" borderId="1" xfId="2" applyNumberFormat="1" applyBorder="1" applyAlignment="1">
      <alignment horizontal="center"/>
    </xf>
    <xf numFmtId="164" fontId="1" fillId="0" borderId="0" xfId="1" applyNumberFormat="1" applyFont="1" applyFill="1" applyAlignment="1">
      <alignment horizontal="left"/>
    </xf>
    <xf numFmtId="0" fontId="4" fillId="0" borderId="7" xfId="2" applyFont="1" applyBorder="1" applyAlignment="1">
      <alignment horizont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0" borderId="2" xfId="2" applyFont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Pourcentage" xfId="1" builtinId="5"/>
    <cellStyle name="Pourcentag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8C30-8173-4244-991F-F95E8F6413A4}">
  <dimension ref="A2:D14"/>
  <sheetViews>
    <sheetView tabSelected="1" workbookViewId="0">
      <selection activeCell="E18" sqref="E18"/>
    </sheetView>
  </sheetViews>
  <sheetFormatPr baseColWidth="10" defaultColWidth="11.5546875" defaultRowHeight="14.4" x14ac:dyDescent="0.3"/>
  <cols>
    <col min="1" max="2" width="16.88671875" style="1" customWidth="1"/>
    <col min="3" max="3" width="11.5546875" style="1"/>
    <col min="4" max="4" width="15.33203125" style="1" bestFit="1" customWidth="1"/>
    <col min="5" max="16384" width="11.5546875" style="1"/>
  </cols>
  <sheetData>
    <row r="2" spans="1:4" ht="18" x14ac:dyDescent="0.35">
      <c r="A2" s="11" t="s">
        <v>8</v>
      </c>
      <c r="B2" s="11"/>
      <c r="C2" s="11"/>
      <c r="D2" s="11"/>
    </row>
    <row r="3" spans="1:4" ht="14.4" customHeight="1" x14ac:dyDescent="0.3">
      <c r="A3" s="12" t="s">
        <v>6</v>
      </c>
      <c r="B3" s="13"/>
      <c r="C3" s="14" t="s">
        <v>5</v>
      </c>
      <c r="D3" s="7" t="s">
        <v>4</v>
      </c>
    </row>
    <row r="4" spans="1:4" ht="28.95" customHeight="1" x14ac:dyDescent="0.3">
      <c r="A4" s="6" t="s">
        <v>3</v>
      </c>
      <c r="B4" s="6" t="s">
        <v>2</v>
      </c>
      <c r="C4" s="15"/>
      <c r="D4" s="8"/>
    </row>
    <row r="5" spans="1:4" x14ac:dyDescent="0.3">
      <c r="A5" s="9">
        <v>0</v>
      </c>
      <c r="B5" s="5">
        <v>61500</v>
      </c>
      <c r="C5" s="4">
        <v>5.0000000000000001E-3</v>
      </c>
      <c r="D5" s="3">
        <f>IF(D4&lt;A5,0,IF(D4&lt;B5,D4*$C$5,B5*C5))</f>
        <v>0</v>
      </c>
    </row>
    <row r="6" spans="1:4" x14ac:dyDescent="0.3">
      <c r="A6" s="9">
        <f>+B5+0.01</f>
        <v>61500.01</v>
      </c>
      <c r="B6" s="5">
        <v>307800</v>
      </c>
      <c r="C6" s="4">
        <v>0.01</v>
      </c>
      <c r="D6" s="3">
        <f>IF(D4&lt;B5,0,IF(D4&lt;B6,(D4-B5)*$C$6,(B6-B5)*C6))</f>
        <v>0</v>
      </c>
    </row>
    <row r="7" spans="1:4" x14ac:dyDescent="0.3">
      <c r="A7" s="9">
        <f>+B6+0.01</f>
        <v>307800.01</v>
      </c>
      <c r="B7" s="5">
        <f>+ROUND(548700*(1+B13),-2)</f>
        <v>564300</v>
      </c>
      <c r="C7" s="4">
        <v>1.4999999999999999E-2</v>
      </c>
      <c r="D7" s="3">
        <f>IF(D4&lt;B6,0,IF(D4&lt;B7,(D4-B6)*$C$7,$C$7*(B7-B6)))</f>
        <v>0</v>
      </c>
    </row>
    <row r="8" spans="1:4" x14ac:dyDescent="0.3">
      <c r="A8" s="9">
        <f>+B7+0.01</f>
        <v>564300.01</v>
      </c>
      <c r="B8" s="5">
        <f>+ROUND(822900*(1+B13),-2)</f>
        <v>846400</v>
      </c>
      <c r="C8" s="4">
        <v>0.02</v>
      </c>
      <c r="D8" s="3">
        <f>IF(D4&lt;B7,0,IF(D4&lt;B8,(D4-B7)*C8,C8*(B8-B7)))</f>
        <v>0</v>
      </c>
    </row>
    <row r="9" spans="1:4" x14ac:dyDescent="0.3">
      <c r="A9" s="9">
        <f>+B8+0.01</f>
        <v>846400.01</v>
      </c>
      <c r="B9" s="5">
        <f>+ROUND(1097200*(1+B13),-2)</f>
        <v>1128500</v>
      </c>
      <c r="C9" s="4">
        <v>2.5000000000000001E-2</v>
      </c>
      <c r="D9" s="3">
        <f>IF(D4&lt;B8,0,IF(D4&lt;B9,(D4-B8)*$C$9,$C$9*(B9-B8)))</f>
        <v>0</v>
      </c>
    </row>
    <row r="10" spans="1:4" x14ac:dyDescent="0.3">
      <c r="A10" s="9">
        <f>+B9+0.01</f>
        <v>1128500.01</v>
      </c>
      <c r="B10" s="5" t="s">
        <v>1</v>
      </c>
      <c r="C10" s="4">
        <v>0.03</v>
      </c>
      <c r="D10" s="3">
        <f>IF(D4&lt;B9,0,(D4-B9)*$C$10)</f>
        <v>0</v>
      </c>
    </row>
    <row r="11" spans="1:4" x14ac:dyDescent="0.3">
      <c r="A11" s="16" t="s">
        <v>0</v>
      </c>
      <c r="B11" s="17"/>
      <c r="C11" s="18"/>
      <c r="D11" s="2">
        <f>SUM(D5:D10)</f>
        <v>0</v>
      </c>
    </row>
    <row r="13" spans="1:4" x14ac:dyDescent="0.3">
      <c r="A13" s="1" t="s">
        <v>7</v>
      </c>
      <c r="B13" s="10">
        <v>2.8500000000000001E-2</v>
      </c>
    </row>
    <row r="14" spans="1:4" x14ac:dyDescent="0.3">
      <c r="A14" s="1" t="s">
        <v>9</v>
      </c>
    </row>
  </sheetData>
  <mergeCells count="4">
    <mergeCell ref="A2:D2"/>
    <mergeCell ref="A3:B3"/>
    <mergeCell ref="C3:C4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Mutations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Renaud</dc:creator>
  <cp:lastModifiedBy>Mont-Blanc, Karine Villeneuve</cp:lastModifiedBy>
  <dcterms:created xsi:type="dcterms:W3CDTF">2019-11-06T14:40:23Z</dcterms:created>
  <dcterms:modified xsi:type="dcterms:W3CDTF">2025-01-16T15:40:07Z</dcterms:modified>
</cp:coreProperties>
</file>